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20" i="1" l="1"/>
  <c r="G20" i="1"/>
  <c r="I20" i="1"/>
  <c r="G19" i="1"/>
  <c r="I19" i="1"/>
  <c r="D19" i="1"/>
  <c r="J14" i="1"/>
  <c r="I13" i="1" l="1"/>
  <c r="I14" i="1"/>
  <c r="G13" i="1"/>
  <c r="D13" i="1"/>
  <c r="H14" i="1" l="1"/>
  <c r="G14" i="1" l="1"/>
  <c r="D14" i="1"/>
  <c r="B14" i="1"/>
  <c r="B13" i="1" l="1"/>
</calcChain>
</file>

<file path=xl/sharedStrings.xml><?xml version="1.0" encoding="utf-8"?>
<sst xmlns="http://schemas.openxmlformats.org/spreadsheetml/2006/main" count="53" uniqueCount="30">
  <si>
    <t>Høstår</t>
  </si>
  <si>
    <t>Nedbør</t>
  </si>
  <si>
    <t>Hvede</t>
  </si>
  <si>
    <t>hkg/ha</t>
  </si>
  <si>
    <t>Nkg/ha</t>
  </si>
  <si>
    <t>Vårbyg</t>
  </si>
  <si>
    <t>Raps</t>
  </si>
  <si>
    <t>Sukkerroer</t>
  </si>
  <si>
    <t>tPol/ha</t>
  </si>
  <si>
    <t>mm</t>
  </si>
  <si>
    <t>Gns. 5 år</t>
  </si>
  <si>
    <t>Gns. 3 år</t>
  </si>
  <si>
    <t>leveret</t>
  </si>
  <si>
    <t>Høstudbytter og Kvælstoftildeling</t>
  </si>
  <si>
    <t>Pris i Sept.</t>
  </si>
  <si>
    <t>Protein</t>
  </si>
  <si>
    <t>Maltbyg</t>
  </si>
  <si>
    <t>TVR dec 2015</t>
  </si>
  <si>
    <t>n/a</t>
  </si>
  <si>
    <t>£/hkg</t>
  </si>
  <si>
    <t>Alle år opfyldt krav</t>
  </si>
  <si>
    <t>Pris /hkg</t>
  </si>
  <si>
    <t>DB 1 analyse</t>
  </si>
  <si>
    <t>£/ha</t>
  </si>
  <si>
    <t>Salg</t>
  </si>
  <si>
    <t>Direkte udgifter</t>
  </si>
  <si>
    <t>DB1</t>
  </si>
  <si>
    <t>Udgift pr produceret hkg</t>
  </si>
  <si>
    <t>Ingen</t>
  </si>
  <si>
    <t>Sydengland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</si>
</sst>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/>
    <xf numFmtId="0" fontId="2" fillId="0" borderId="0" xfId="0" applyFont="1"/>
    <xf numFmtId="9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43" fontId="0" fillId="0" borderId="0" xfId="1" applyFont="1" applyAlignment="1">
      <alignment horizontal="right"/>
    </xf>
    <xf numFmtId="43" fontId="2" fillId="0" borderId="0" xfId="1" applyFont="1"/>
    <xf numFmtId="165" fontId="0" fillId="0" borderId="0" xfId="1" applyNumberFormat="1" applyFont="1"/>
    <xf numFmtId="0" fontId="0" fillId="0" borderId="0" xfId="0" applyFont="1" applyAlignment="1">
      <alignment horizontal="center"/>
    </xf>
    <xf numFmtId="164" fontId="0" fillId="0" borderId="0" xfId="0" applyNumberForma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abSelected="1" workbookViewId="0">
      <selection activeCell="C3" sqref="C3"/>
    </sheetView>
  </sheetViews>
  <sheetFormatPr defaultRowHeight="15" x14ac:dyDescent="0.25"/>
  <sheetData>
    <row r="2" spans="1:13" x14ac:dyDescent="0.25">
      <c r="C2" s="1" t="s">
        <v>29</v>
      </c>
      <c r="J2" t="s">
        <v>17</v>
      </c>
    </row>
    <row r="3" spans="1:13" x14ac:dyDescent="0.25">
      <c r="C3" s="1"/>
      <c r="E3" s="1" t="s">
        <v>13</v>
      </c>
    </row>
    <row r="5" spans="1:13" x14ac:dyDescent="0.25">
      <c r="A5" s="1" t="s">
        <v>0</v>
      </c>
      <c r="B5" s="8" t="s">
        <v>1</v>
      </c>
      <c r="E5" s="9" t="s">
        <v>2</v>
      </c>
      <c r="G5" s="9" t="s">
        <v>5</v>
      </c>
      <c r="I5" s="9" t="s">
        <v>6</v>
      </c>
      <c r="K5" s="10" t="s">
        <v>7</v>
      </c>
    </row>
    <row r="6" spans="1:13" x14ac:dyDescent="0.25">
      <c r="B6" s="2" t="s">
        <v>9</v>
      </c>
      <c r="D6" t="s">
        <v>3</v>
      </c>
      <c r="E6" t="s">
        <v>4</v>
      </c>
      <c r="G6" t="s">
        <v>3</v>
      </c>
      <c r="H6" t="s">
        <v>4</v>
      </c>
      <c r="I6" t="s">
        <v>3</v>
      </c>
      <c r="J6" t="s">
        <v>4</v>
      </c>
      <c r="K6" t="s">
        <v>8</v>
      </c>
      <c r="L6" t="s">
        <v>3</v>
      </c>
      <c r="M6" t="s">
        <v>4</v>
      </c>
    </row>
    <row r="7" spans="1:13" x14ac:dyDescent="0.25">
      <c r="B7" s="3"/>
      <c r="F7" s="2"/>
    </row>
    <row r="8" spans="1:13" x14ac:dyDescent="0.25">
      <c r="A8">
        <v>2010</v>
      </c>
      <c r="B8">
        <v>705</v>
      </c>
      <c r="D8" s="3">
        <v>82</v>
      </c>
      <c r="E8" s="3" t="s">
        <v>18</v>
      </c>
      <c r="F8" s="14"/>
      <c r="G8" s="3">
        <v>53</v>
      </c>
      <c r="H8" s="3" t="s">
        <v>18</v>
      </c>
      <c r="I8" s="3">
        <v>32</v>
      </c>
      <c r="J8" s="3" t="s">
        <v>18</v>
      </c>
      <c r="K8" s="3"/>
      <c r="L8" s="3" t="s">
        <v>28</v>
      </c>
      <c r="M8" s="3"/>
    </row>
    <row r="9" spans="1:13" x14ac:dyDescent="0.25">
      <c r="A9">
        <v>2011</v>
      </c>
      <c r="B9">
        <v>438</v>
      </c>
      <c r="D9" s="3">
        <v>98</v>
      </c>
      <c r="E9" s="3" t="s">
        <v>18</v>
      </c>
      <c r="F9" s="7"/>
      <c r="G9" s="3">
        <v>69</v>
      </c>
      <c r="H9" s="3" t="s">
        <v>18</v>
      </c>
      <c r="I9" s="3">
        <v>49</v>
      </c>
      <c r="J9" s="3" t="s">
        <v>18</v>
      </c>
      <c r="K9" s="3"/>
      <c r="L9" s="3"/>
      <c r="M9" s="3"/>
    </row>
    <row r="10" spans="1:13" x14ac:dyDescent="0.25">
      <c r="A10">
        <v>2012</v>
      </c>
      <c r="B10">
        <v>925</v>
      </c>
      <c r="D10">
        <v>70</v>
      </c>
      <c r="E10" s="3" t="s">
        <v>18</v>
      </c>
      <c r="F10" s="16"/>
      <c r="G10">
        <v>51</v>
      </c>
      <c r="H10" s="3" t="s">
        <v>18</v>
      </c>
      <c r="I10" s="3">
        <v>37</v>
      </c>
      <c r="J10" s="3" t="s">
        <v>18</v>
      </c>
      <c r="K10" s="3"/>
      <c r="L10" s="3"/>
      <c r="M10" s="3"/>
    </row>
    <row r="11" spans="1:13" x14ac:dyDescent="0.25">
      <c r="A11">
        <v>2013</v>
      </c>
      <c r="B11">
        <v>631</v>
      </c>
      <c r="D11">
        <v>85</v>
      </c>
      <c r="E11" s="3" t="s">
        <v>18</v>
      </c>
      <c r="F11" s="16"/>
      <c r="G11">
        <v>73</v>
      </c>
      <c r="H11" s="3" t="s">
        <v>18</v>
      </c>
      <c r="I11">
        <v>33</v>
      </c>
      <c r="J11" s="3" t="s">
        <v>18</v>
      </c>
      <c r="K11" s="3"/>
      <c r="L11" s="3"/>
      <c r="M11" s="3"/>
    </row>
    <row r="12" spans="1:13" x14ac:dyDescent="0.25">
      <c r="A12">
        <v>2014</v>
      </c>
      <c r="B12" s="6">
        <v>787</v>
      </c>
      <c r="D12" s="6">
        <v>115</v>
      </c>
      <c r="E12" s="11">
        <v>243</v>
      </c>
      <c r="F12" s="15"/>
      <c r="G12" s="6">
        <v>79</v>
      </c>
      <c r="H12" s="11">
        <v>331</v>
      </c>
      <c r="I12" s="6">
        <v>34</v>
      </c>
      <c r="J12" s="11">
        <v>171</v>
      </c>
      <c r="K12" s="11"/>
      <c r="L12" s="11"/>
      <c r="M12" s="11"/>
    </row>
    <row r="13" spans="1:13" x14ac:dyDescent="0.25">
      <c r="A13" s="4" t="s">
        <v>10</v>
      </c>
      <c r="B13" s="5">
        <f>SUM(B8:B12)/5</f>
        <v>697.2</v>
      </c>
      <c r="D13" s="13">
        <f>SUM(D8:D12)/5</f>
        <v>90</v>
      </c>
      <c r="E13" s="5">
        <v>0</v>
      </c>
      <c r="F13" s="7"/>
      <c r="G13" s="13">
        <f t="shared" ref="G13:I13" si="0">SUM(G8:G12)/5</f>
        <v>65</v>
      </c>
      <c r="H13" s="13">
        <v>0</v>
      </c>
      <c r="I13" s="13">
        <f t="shared" si="0"/>
        <v>37</v>
      </c>
      <c r="J13" s="13">
        <v>0</v>
      </c>
      <c r="K13" s="12"/>
      <c r="L13" s="3"/>
      <c r="M13" s="3"/>
    </row>
    <row r="14" spans="1:13" x14ac:dyDescent="0.25">
      <c r="A14" t="s">
        <v>11</v>
      </c>
      <c r="B14" s="5">
        <f>SUM(B10:B12)/3</f>
        <v>781</v>
      </c>
      <c r="D14" s="5">
        <f t="shared" ref="D14:G14" si="1">SUM(D10:D12)/3</f>
        <v>90</v>
      </c>
      <c r="E14" s="5">
        <v>0</v>
      </c>
      <c r="F14" s="7"/>
      <c r="G14" s="5">
        <f t="shared" si="1"/>
        <v>67.666666666666671</v>
      </c>
      <c r="H14" s="5">
        <f>SUM(H9:H11)/3</f>
        <v>0</v>
      </c>
      <c r="I14" s="5">
        <f>SUM(I10:I12)/3</f>
        <v>34.666666666666664</v>
      </c>
      <c r="J14" s="5">
        <f>SUM(J9:J11)/3</f>
        <v>0</v>
      </c>
      <c r="K14" s="13"/>
      <c r="L14" s="13"/>
      <c r="M14" s="13"/>
    </row>
    <row r="15" spans="1:13" x14ac:dyDescent="0.25">
      <c r="F15" s="7"/>
    </row>
    <row r="16" spans="1:13" x14ac:dyDescent="0.25">
      <c r="A16" s="1">
        <v>2014</v>
      </c>
      <c r="B16" s="1" t="s">
        <v>22</v>
      </c>
      <c r="C16" s="1"/>
      <c r="D16" s="2" t="s">
        <v>23</v>
      </c>
      <c r="F16" s="7"/>
      <c r="G16" s="3" t="s">
        <v>23</v>
      </c>
      <c r="I16" s="3" t="s">
        <v>23</v>
      </c>
    </row>
    <row r="17" spans="1:9" x14ac:dyDescent="0.25">
      <c r="A17" t="s">
        <v>24</v>
      </c>
      <c r="D17">
        <v>1626</v>
      </c>
      <c r="F17" s="7"/>
      <c r="G17">
        <v>1010</v>
      </c>
      <c r="I17">
        <v>838</v>
      </c>
    </row>
    <row r="18" spans="1:9" x14ac:dyDescent="0.25">
      <c r="A18" t="s">
        <v>25</v>
      </c>
      <c r="D18" s="6">
        <v>-678</v>
      </c>
      <c r="G18" s="6">
        <v>-415</v>
      </c>
      <c r="I18" s="6">
        <v>-533</v>
      </c>
    </row>
    <row r="19" spans="1:9" x14ac:dyDescent="0.25">
      <c r="A19" t="s">
        <v>26</v>
      </c>
      <c r="D19">
        <f>SUM(D17:D18)</f>
        <v>948</v>
      </c>
      <c r="G19">
        <f>SUM(G17:G18)</f>
        <v>595</v>
      </c>
      <c r="I19">
        <f>SUM(I17:I18)</f>
        <v>305</v>
      </c>
    </row>
    <row r="20" spans="1:9" x14ac:dyDescent="0.25">
      <c r="A20" t="s">
        <v>27</v>
      </c>
      <c r="D20" s="18">
        <f>D18/D12</f>
        <v>-5.8956521739130432</v>
      </c>
      <c r="G20" s="18">
        <f>G18/G12</f>
        <v>-5.2531645569620249</v>
      </c>
      <c r="I20" s="18">
        <f>I18/I12</f>
        <v>-15.676470588235293</v>
      </c>
    </row>
    <row r="22" spans="1:9" x14ac:dyDescent="0.25">
      <c r="G22" s="17">
        <v>2014</v>
      </c>
      <c r="H22" s="2"/>
    </row>
    <row r="23" spans="1:9" x14ac:dyDescent="0.25">
      <c r="G23" t="s">
        <v>14</v>
      </c>
      <c r="H23" s="2"/>
    </row>
    <row r="24" spans="1:9" x14ac:dyDescent="0.25">
      <c r="A24" s="1"/>
      <c r="C24" t="s">
        <v>15</v>
      </c>
      <c r="G24" t="s">
        <v>12</v>
      </c>
    </row>
    <row r="25" spans="1:9" x14ac:dyDescent="0.25">
      <c r="A25" s="1"/>
      <c r="C25">
        <v>2013</v>
      </c>
      <c r="D25">
        <v>2014</v>
      </c>
      <c r="E25">
        <v>2015</v>
      </c>
      <c r="G25" s="2" t="s">
        <v>19</v>
      </c>
    </row>
    <row r="26" spans="1:9" x14ac:dyDescent="0.25">
      <c r="A26" t="s">
        <v>2</v>
      </c>
      <c r="B26" s="3"/>
      <c r="C26" t="s">
        <v>20</v>
      </c>
      <c r="G26">
        <v>140</v>
      </c>
    </row>
    <row r="27" spans="1:9" x14ac:dyDescent="0.25">
      <c r="A27" t="s">
        <v>16</v>
      </c>
      <c r="C27" t="s">
        <v>20</v>
      </c>
      <c r="G27">
        <v>128</v>
      </c>
    </row>
    <row r="28" spans="1:9" x14ac:dyDescent="0.25">
      <c r="A28" t="s">
        <v>6</v>
      </c>
      <c r="C28" t="s">
        <v>20</v>
      </c>
      <c r="G28">
        <v>245</v>
      </c>
    </row>
    <row r="30" spans="1:9" x14ac:dyDescent="0.25">
      <c r="A30" t="s">
        <v>21</v>
      </c>
      <c r="D30" s="2"/>
      <c r="E30" s="2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TVR</dc:creator>
  <cp:lastModifiedBy>TVR</cp:lastModifiedBy>
  <cp:lastPrinted>2016-01-23T10:04:37Z</cp:lastPrinted>
  <dcterms:created xsi:type="dcterms:W3CDTF">2015-10-13T11:02:17Z</dcterms:created>
  <dcterms:modified xsi:type="dcterms:W3CDTF">2016-02-02T08:03:33Z</dcterms:modified>
</cp:coreProperties>
</file>